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3b385a0334975b6/0 SKTdata/1 Training/15 teamfixx/Tool/"/>
    </mc:Choice>
  </mc:AlternateContent>
  <xr:revisionPtr revIDLastSave="47" documentId="14_{A92C4AE4-EA21-4CF8-83A4-F4ED33678191}" xr6:coauthVersionLast="36" xr6:coauthVersionMax="36" xr10:uidLastSave="{3A52FD65-D801-426D-848D-46EED6E58873}"/>
  <bookViews>
    <workbookView xWindow="0" yWindow="0" windowWidth="19200" windowHeight="6640" activeTab="1" xr2:uid="{FA99441E-8623-4DAE-A002-A8B0B601F7B3}"/>
  </bookViews>
  <sheets>
    <sheet name="Praxistipps teamfixx®" sheetId="1" r:id="rId1"/>
    <sheet name="Zeitplan  teamfixx®" sheetId="3" r:id="rId2"/>
    <sheet name="Zeitplan Druckvorlage Flipchart" sheetId="4" r:id="rId3"/>
  </sheets>
  <definedNames>
    <definedName name="_xlnm._FilterDatabase" localSheetId="0" hidden="1">'Praxistipps teamfixx®'!$A$1:$F$31</definedName>
    <definedName name="A" localSheetId="1">'Zeitplan  teamfixx®'!$C$9</definedName>
    <definedName name="A">#REF!</definedName>
    <definedName name="B" localSheetId="1">'Zeitplan  teamfixx®'!$C$14</definedName>
    <definedName name="B">#REF!</definedName>
    <definedName name="B_" localSheetId="1">'Zeitplan  teamfixx®'!$C$15</definedName>
    <definedName name="B_">#REF!</definedName>
    <definedName name="_xlnm.Print_Area" localSheetId="0">'Praxistipps teamfixx®'!$A$1:$F$32</definedName>
    <definedName name="_xlnm.Print_Area" localSheetId="1">'Zeitplan  teamfixx®'!$B$1:$N$17</definedName>
    <definedName name="_xlnm.Print_Area" localSheetId="2">'Zeitplan Druckvorlage Flipchart'!$A$1:$D$7</definedName>
    <definedName name="_xlnm.Print_Titles" localSheetId="0">'Praxistipps teamfixx®'!$1:$1</definedName>
    <definedName name="H" localSheetId="1">'Zeitplan  teamfixx®'!$C$13</definedName>
    <definedName name="H">#REF!</definedName>
    <definedName name="KF">'Zeitplan Druckvorlage Flipchart'!#REF!</definedName>
    <definedName name="P" localSheetId="1">'Zeitplan  teamfixx®'!$C$11</definedName>
    <definedName name="P">#REF!</definedName>
    <definedName name="PS">'Zeitplan Druckvorlage Flipchart'!#REF!</definedName>
    <definedName name="Start" localSheetId="1">'Zeitplan  teamfixx®'!$C$8</definedName>
    <definedName name="Start">#REF!</definedName>
    <definedName name="T" localSheetId="1">'Zeitplan  teamfixx®'!$C$7</definedName>
    <definedName name="T">#REF!</definedName>
    <definedName name="TN">'Zeitplan Druckvorlage Flipchart'!#REF!</definedName>
    <definedName name="V" localSheetId="1">'Zeitplan  teamfixx®'!$C$12</definedName>
    <definedName name="V">#REF!</definedName>
    <definedName name="W" localSheetId="1">'Zeitplan  teamfixx®'!$C$10</definedName>
    <definedName name="W">#REF!</definedName>
    <definedName name="X">'Zeitplan Druckvorlage Flipchart'!#REF!</definedName>
    <definedName name="ZE">'Zeitplan Druckvorlage Flipchart'!#REF!</definedName>
    <definedName name="ZP">'Zeitplan Druckvorlage Flipchart'!#REF!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L16" i="3" l="1"/>
  <c r="K16" i="3"/>
  <c r="J16" i="3"/>
  <c r="M15" i="3"/>
  <c r="H15" i="3" s="1"/>
  <c r="D5" i="4" s="1"/>
  <c r="M14" i="3"/>
  <c r="H14" i="3"/>
  <c r="D4" i="4" s="1"/>
  <c r="M13" i="3"/>
  <c r="L13" i="3"/>
  <c r="K13" i="3"/>
  <c r="J13" i="3"/>
  <c r="M12" i="3"/>
  <c r="L12" i="3"/>
  <c r="K12" i="3"/>
  <c r="J12" i="3"/>
  <c r="L11" i="3"/>
  <c r="K11" i="3"/>
  <c r="J11" i="3"/>
  <c r="M10" i="3"/>
  <c r="H10" i="3" s="1"/>
  <c r="B7" i="4" s="1"/>
  <c r="L9" i="3"/>
  <c r="K9" i="3"/>
  <c r="J9" i="3"/>
  <c r="L8" i="3"/>
  <c r="K8" i="3"/>
  <c r="J8" i="3"/>
  <c r="L7" i="3"/>
  <c r="K7" i="3"/>
  <c r="J7" i="3"/>
  <c r="G3" i="3"/>
  <c r="H16" i="3" l="1"/>
  <c r="D6" i="4" s="1"/>
  <c r="H11" i="3"/>
  <c r="D1" i="4" s="1"/>
  <c r="H9" i="3"/>
  <c r="B6" i="4" s="1"/>
  <c r="H13" i="3"/>
  <c r="D3" i="4" s="1"/>
  <c r="H7" i="3"/>
  <c r="B4" i="4" s="1"/>
  <c r="G4" i="3"/>
  <c r="G5" i="3" s="1"/>
  <c r="G6" i="3" s="1"/>
  <c r="G7" i="3" s="1"/>
  <c r="A3" i="4"/>
  <c r="H8" i="3"/>
  <c r="B5" i="4" s="1"/>
  <c r="H12" i="3"/>
  <c r="D2" i="4" s="1"/>
  <c r="C17" i="3" l="1"/>
  <c r="G8" i="3"/>
  <c r="A4" i="4"/>
  <c r="G9" i="3" l="1"/>
  <c r="A5" i="4"/>
  <c r="G10" i="3" l="1"/>
  <c r="A6" i="4"/>
  <c r="G11" i="3" l="1"/>
  <c r="A7" i="4"/>
  <c r="G12" i="3" l="1"/>
  <c r="C1" i="4"/>
  <c r="C2" i="4" l="1"/>
  <c r="G13" i="3"/>
  <c r="G14" i="3" l="1"/>
  <c r="C3" i="4"/>
  <c r="C4" i="4" l="1"/>
  <c r="G15" i="3"/>
  <c r="C5" i="4" l="1"/>
  <c r="G16" i="3"/>
  <c r="C6" i="4" l="1"/>
  <c r="G17" i="3"/>
  <c r="C16" i="3" l="1"/>
  <c r="C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Robrecht</author>
  </authors>
  <commentList>
    <comment ref="B2" authorId="0" shapeId="0" xr:uid="{27B2A57B-EACD-42DA-9F14-A9D7E0128985}">
      <text>
        <r>
          <rPr>
            <sz val="9"/>
            <color indexed="81"/>
            <rFont val="Segoe UI"/>
            <family val="2"/>
          </rPr>
          <t xml:space="preserve">Eigene Hinweise
</t>
        </r>
      </text>
    </comment>
    <comment ref="B3" authorId="0" shapeId="0" xr:uid="{30CED426-AB54-4CAD-8ED6-6395EAF90135}">
      <text>
        <r>
          <rPr>
            <sz val="9"/>
            <color indexed="81"/>
            <rFont val="Segoe UI"/>
            <family val="2"/>
          </rPr>
          <t xml:space="preserve">maximal 3 Ziele als Stichpunkt
</t>
        </r>
      </text>
    </comment>
    <comment ref="H3" authorId="0" shapeId="0" xr:uid="{BB699179-2211-46FA-AEE8-66217602F64D}">
      <text>
        <r>
          <rPr>
            <sz val="9"/>
            <color indexed="81"/>
            <rFont val="Segoe UI"/>
            <family val="2"/>
          </rPr>
          <t>TN kennen Ziele
ca. 2-5 Minuten</t>
        </r>
      </text>
    </comment>
    <comment ref="H4" authorId="0" shapeId="0" xr:uid="{A6BB5DA5-0A20-4290-9B4B-C56D3EA6B7CE}">
      <text>
        <r>
          <rPr>
            <sz val="9"/>
            <color indexed="81"/>
            <rFont val="Segoe UI"/>
            <family val="2"/>
          </rPr>
          <t>Zeit für Rückfragen zu den Beispielen zu IST und SOLL
0-10 Minuten</t>
        </r>
      </text>
    </comment>
    <comment ref="H5" authorId="0" shapeId="0" xr:uid="{066D50A3-9A81-4A11-B129-ADA49A966DBB}">
      <text>
        <r>
          <rPr>
            <sz val="9"/>
            <color indexed="81"/>
            <rFont val="Segoe UI"/>
            <family val="2"/>
          </rPr>
          <t>Vorstellung des Ablaufplans und Zustimmung einholen
ca. 5 Minuten</t>
        </r>
      </text>
    </comment>
    <comment ref="H6" authorId="0" shapeId="0" xr:uid="{46894F70-16DF-414A-9EDE-B16EBA70742F}">
      <text>
        <r>
          <rPr>
            <sz val="9"/>
            <color indexed="81"/>
            <rFont val="Segoe UI"/>
            <family val="2"/>
          </rPr>
          <t xml:space="preserve">Zeitbedarf abhängig von der Vertrautheit mit dem Web-Tool 
ca 5 '- 30' </t>
        </r>
      </text>
    </comment>
    <comment ref="C7" authorId="0" shapeId="0" xr:uid="{6CCFA9B3-FA67-41A7-AC00-EDB1C6348D4D}">
      <text>
        <r>
          <rPr>
            <sz val="9"/>
            <color indexed="81"/>
            <rFont val="Segoe UI"/>
            <family val="2"/>
          </rPr>
          <t xml:space="preserve">Anzahl der Kartenschreibende,
möglichst nicht mehr als 12
</t>
        </r>
      </text>
    </comment>
    <comment ref="I7" authorId="0" shapeId="0" xr:uid="{BC0EF5ED-0CDA-42ED-B20F-29455571C955}">
      <text>
        <r>
          <rPr>
            <sz val="9"/>
            <color indexed="81"/>
            <rFont val="Segoe UI"/>
            <family val="2"/>
          </rPr>
          <t>Rundung, für 5 Minuten-Raster
beim Folgeschritt
ca. -4 bis +4
für diese erste Aufgabe eher etwas mehr Zeit einplanen</t>
        </r>
      </text>
    </comment>
    <comment ref="C8" authorId="0" shapeId="0" xr:uid="{FDBEBD72-E4D5-4BE6-B5C3-F5563D5BBD81}">
      <text>
        <r>
          <rPr>
            <sz val="9"/>
            <color indexed="81"/>
            <rFont val="Segoe UI"/>
            <family val="2"/>
          </rPr>
          <t>Uhrzeit Workshopbeginn</t>
        </r>
      </text>
    </comment>
    <comment ref="I8" authorId="0" shapeId="0" xr:uid="{7178E199-001A-4628-A80A-BEA5B0247403}">
      <text>
        <r>
          <rPr>
            <sz val="9"/>
            <color indexed="81"/>
            <rFont val="Segoe UI"/>
            <family val="2"/>
          </rPr>
          <t xml:space="preserve">Rundung, für 5 Minuten-Raster
beim Folgeschritt
ca. -4 bis +4
</t>
        </r>
      </text>
    </comment>
    <comment ref="C9" authorId="0" shapeId="0" xr:uid="{D86FCAAF-66E7-40EF-921E-72686E24A6C0}">
      <text>
        <r>
          <rPr>
            <sz val="9"/>
            <color indexed="81"/>
            <rFont val="Segoe UI"/>
            <family val="2"/>
          </rPr>
          <t xml:space="preserve">Erforderliche Zeit, um die Aufgabe zu stellen,
ca. 1 Minute
</t>
        </r>
      </text>
    </comment>
    <comment ref="I9" authorId="0" shapeId="0" xr:uid="{DF5972EB-676B-4017-B631-9F0F9FEC852F}">
      <text>
        <r>
          <rPr>
            <sz val="9"/>
            <color indexed="81"/>
            <rFont val="Segoe UI"/>
            <family val="2"/>
          </rPr>
          <t>Rundung, für 5 Minuten-Raster
beim Folgeschritt
ca. -4 bis +4
kann bei Prävention eher geküzt werden</t>
        </r>
      </text>
    </comment>
    <comment ref="C10" authorId="0" shapeId="0" xr:uid="{BA9B9474-2AF4-4933-A1A4-0E4247C96EF0}">
      <text>
        <r>
          <rPr>
            <sz val="9"/>
            <color indexed="81"/>
            <rFont val="Segoe UI"/>
            <family val="2"/>
          </rPr>
          <t>erforderliche Zeit, um die Karten zu schreiben
ca. 3-5 Minuten</t>
        </r>
      </text>
    </comment>
    <comment ref="C11" authorId="0" shapeId="0" xr:uid="{BCDB1028-DD9A-4C6B-9A0B-85F0E077F723}">
      <text>
        <r>
          <rPr>
            <sz val="9"/>
            <color indexed="81"/>
            <rFont val="Segoe UI"/>
            <family val="2"/>
          </rPr>
          <t>Zeit für die Teilnehmenden, um ihre Karten vorzustellen
ca. 1-3 Minuten
Je gößer die Gruppe und je eskalierter der Konflikt desto weniger Zeit einplanen und staffer moderieren</t>
        </r>
      </text>
    </comment>
    <comment ref="I11" authorId="0" shapeId="0" xr:uid="{8042A651-842B-44CB-B0EF-74212E60EF10}">
      <text>
        <r>
          <rPr>
            <sz val="9"/>
            <color indexed="81"/>
            <rFont val="Segoe UI"/>
            <family val="2"/>
          </rPr>
          <t xml:space="preserve">Rundung, für 5 Minuten-Raster
beim Folgeschritt
ca. -4 bis +4
</t>
        </r>
      </text>
    </comment>
    <comment ref="C12" authorId="0" shapeId="0" xr:uid="{5311D2DC-F3B5-4C5B-BB15-EBE19FE1C34C}">
      <text>
        <r>
          <rPr>
            <sz val="9"/>
            <color indexed="81"/>
            <rFont val="Segoe UI"/>
            <family val="2"/>
          </rPr>
          <t>Zusätzliche Zeit für Optionen-Check:
ca. 0,5-1 Minute
6) Markierung diskussionswürdiger Angebote
7) Markierung unerfüllbarer Wünsche</t>
        </r>
      </text>
    </comment>
    <comment ref="I12" authorId="0" shapeId="0" xr:uid="{313697FC-B217-4E4A-883B-3D88E0E83ACF}">
      <text>
        <r>
          <rPr>
            <sz val="9"/>
            <color indexed="81"/>
            <rFont val="Segoe UI"/>
            <family val="2"/>
          </rPr>
          <t xml:space="preserve">Rundung, für 5 Minuten-Raster
beim Folgeschritt
ca. -4 bis +4
</t>
        </r>
      </text>
    </comment>
    <comment ref="C13" authorId="0" shapeId="0" xr:uid="{0ED78F58-CA4A-47B6-8D76-1BDD0CC0BAE8}">
      <text>
        <r>
          <rPr>
            <sz val="9"/>
            <color indexed="81"/>
            <rFont val="Segoe UI"/>
            <family val="2"/>
          </rPr>
          <t xml:space="preserve">Gesamtzeit für Schritt 8
ca. 10-30 Minuten
</t>
        </r>
      </text>
    </comment>
    <comment ref="I13" authorId="0" shapeId="0" xr:uid="{AC86FC36-BFD0-4734-AC79-01E69CC5108F}">
      <text>
        <r>
          <rPr>
            <sz val="9"/>
            <color indexed="81"/>
            <rFont val="Segoe UI"/>
            <family val="2"/>
          </rPr>
          <t xml:space="preserve">Rundung, für 5 Minuten-Raster
beim Folgeschritt
ca. -4 bis +4
</t>
        </r>
      </text>
    </comment>
    <comment ref="C14" authorId="0" shapeId="0" xr:uid="{C76D429B-54DD-476F-958E-BDD2BEDAE8EF}">
      <text>
        <r>
          <rPr>
            <sz val="9"/>
            <color indexed="81"/>
            <rFont val="Segoe UI"/>
            <family val="2"/>
          </rPr>
          <t>Pause nach 60-90 Minuten
ca. 5-15 Minuten</t>
        </r>
      </text>
    </comment>
    <comment ref="C15" authorId="0" shapeId="0" xr:uid="{0B25AE77-7176-461A-A2EE-126F16B83150}">
      <text>
        <r>
          <rPr>
            <sz val="9"/>
            <color indexed="81"/>
            <rFont val="Segoe UI"/>
            <family val="2"/>
          </rPr>
          <t>Pause nach 60-90 Minuten
ca. 5-15 Minuten</t>
        </r>
      </text>
    </comment>
    <comment ref="I16" authorId="0" shapeId="0" xr:uid="{7B6A9CDE-C515-4A0E-A5C1-820F31BBD91B}">
      <text>
        <r>
          <rPr>
            <sz val="9"/>
            <color indexed="81"/>
            <rFont val="Segoe UI"/>
            <family val="2"/>
          </rPr>
          <t xml:space="preserve">Rundung, für 5 Minuten-Raster
beim Folgeschritt
ca. -4 bis +4
</t>
        </r>
      </text>
    </comment>
  </commentList>
</comments>
</file>

<file path=xl/sharedStrings.xml><?xml version="1.0" encoding="utf-8"?>
<sst xmlns="http://schemas.openxmlformats.org/spreadsheetml/2006/main" count="189" uniqueCount="112">
  <si>
    <t>Nr</t>
  </si>
  <si>
    <t>Kategorie</t>
  </si>
  <si>
    <t>Anzahl Teilnehmende</t>
  </si>
  <si>
    <t>Verfügbarer Zeitrahmen</t>
  </si>
  <si>
    <t>Bereitschaft der TN</t>
  </si>
  <si>
    <t>Anlass, Anliegen (akut/präventiv)</t>
  </si>
  <si>
    <t>Klarheit in der Führungsrolle</t>
  </si>
  <si>
    <t>x</t>
  </si>
  <si>
    <t>FK</t>
  </si>
  <si>
    <t>Mo</t>
  </si>
  <si>
    <t>Aspekt</t>
  </si>
  <si>
    <t>TN-Bereitschaft</t>
  </si>
  <si>
    <t>Widerstände ernst nehmen</t>
  </si>
  <si>
    <t>Hinweis</t>
  </si>
  <si>
    <t>wenn neu, zusätzliche Zeit für Einweisung einplanen</t>
  </si>
  <si>
    <t>Namensliste TN</t>
  </si>
  <si>
    <t>Zeiten planen</t>
  </si>
  <si>
    <t>Vorsicht bei enger Vorgabe: Könnte ein Indiz für eine Alibi-Maßnahme sein</t>
  </si>
  <si>
    <t>Vertrautheit TN mit IT &amp; Web-Tool</t>
  </si>
  <si>
    <t>Vorteile Web-Tool Conceptboard</t>
  </si>
  <si>
    <t>wird für 6. Handlungsangebote und 7. Handlungswünsche benötigt</t>
  </si>
  <si>
    <t>siehe Zeitplan</t>
  </si>
  <si>
    <t>MO fragt nach Verständnisfragen</t>
  </si>
  <si>
    <t>Führungsrolle soll für MA erkennbar sein</t>
  </si>
  <si>
    <t>MO fragt nach Einverständnis zu den Zielen</t>
  </si>
  <si>
    <t>FK stellt Ziele mit Alltagsbeispielen vor</t>
  </si>
  <si>
    <t>MO fragt nach Einverständnis mit P&amp;R</t>
  </si>
  <si>
    <t>MO stellt Plan vor</t>
  </si>
  <si>
    <t>MO stellt Rahmen vor</t>
  </si>
  <si>
    <t>Alle vier Punkte sind wichtig! Besonderer Hinweis auf Zeiteinhaltung und dass der MO ggf. ins Wort fällt, bevor der Zeitrahmen gesprengt wird</t>
  </si>
  <si>
    <t>1 Rahmen</t>
  </si>
  <si>
    <t>2 Vorbereitung</t>
  </si>
  <si>
    <t>3 Workshop-Start</t>
  </si>
  <si>
    <t>4 WS Durchführung</t>
  </si>
  <si>
    <t>bei &gt; 8 mehr Zeit + Stringenz der Moderation, möglichst nicht über 12 TN</t>
  </si>
  <si>
    <t>TN-Infos über Workshop-Ziele</t>
  </si>
  <si>
    <t>Online: Conceptboard vorbereiten</t>
  </si>
  <si>
    <t>Präsenz: Flipcharts vorbereiten</t>
  </si>
  <si>
    <t>Raum groß genug für Stuhlhalbkreis mit Blick auf 12 Flipcharts</t>
  </si>
  <si>
    <t>Sinnfragen klären aber nicht diskutieren: Ziele sind Vorgabe/Auftrag der Führungskraft und nicht verhandelbar</t>
  </si>
  <si>
    <t>Zeit beachten</t>
  </si>
  <si>
    <t xml:space="preserve">Bei Schrittwechsel immer wieder Zeitvergleich mit SOLL und IST - fördert des kollektive Bewusstsein für die Realität der Zeit, hilft dabei, sie auch einzuhalten </t>
  </si>
  <si>
    <t>Wenn FK  teilnimmt</t>
  </si>
  <si>
    <t>Wertneutralität einhalten</t>
  </si>
  <si>
    <t>Sichtbarkeit von Nicht-Wollen thematisieren und dann Moderation vorzeitig beenden</t>
  </si>
  <si>
    <t>TN-Infos Vorlauf</t>
  </si>
  <si>
    <t xml:space="preserve">maximal 3 Überschriften </t>
  </si>
  <si>
    <t>Vier obligatorische Punkte im Handlungsplan</t>
  </si>
  <si>
    <t>9. Zufriedenheit</t>
  </si>
  <si>
    <t>auch bei Zeitnot durchführen: Hier gibt es oftmals noch hilfreiche Hinweise für das nächste Mal</t>
  </si>
  <si>
    <t>a) zügiger arbeiten, um die Zeit einzuhalten
b) Zeitrahmen erweitern, um heute fertig zu werden
c) Zusatztermin vereinbaren</t>
  </si>
  <si>
    <t>DSGVO konform, (relativ) einfache Handhabung, Texte bleiben sichtbar auch wenn sich Karten überdecken</t>
  </si>
  <si>
    <t xml:space="preserve"> </t>
  </si>
  <si>
    <t>Nach den Schritten 2-4 jedes Mal Zeitvergleich SOLL-IST</t>
  </si>
  <si>
    <t>bei vorhandenem Zeitverzug darauf hinweisen</t>
  </si>
  <si>
    <t>Keine Bewertungen oder Umformulierungen von Aussagen &amp; Karten</t>
  </si>
  <si>
    <t>Bei Präsentation der Karten die Aufmerksamkeit weg von der Person hin zum Chart lenken</t>
  </si>
  <si>
    <t>z.B. Schritt 2+3 : Senkrecht - emotionale Bedeutung, Waagerecht- Einfluss auf Arbeitsergebnis - Zwei Vergewisserungen: Stimmt die Position der Karte? Gibt es VERSTÄNDNISfragen?</t>
  </si>
  <si>
    <t>z.B. wenn bei 5. Gegenmaßnahmen alle Karten links bei "andere" positioniert sind,
z.B. wenn bei 6 Handlungsangebote alle strittig sind oder 7 Handlungswünschen alle unerfüllbar sind</t>
  </si>
  <si>
    <t>1. Review Termin zeigt: es wird überprüft, wie die Umsetzung erfolgt ist
2+3. Pauschale Übernahme von 6+7 spart viel Zeit
4. Gegenseitiges Erinnerungsgebot ist der soziale Anker der verhindert, dass sich jemand auf Kosten anderer herausredet - jeder ist verantwortlich für das Gelingen!</t>
  </si>
  <si>
    <t>Matrix erstellen (kann 60-90 Minuten Zeit erfordern)</t>
  </si>
  <si>
    <t>bei Unklarheit: Indiz für Gefahr von »Reparatur-Betrieb«</t>
  </si>
  <si>
    <t>min. drei Arbeitstage vor Workshop Start für Kopfkino &amp; Flurfunk</t>
  </si>
  <si>
    <t>PowerPoint -&gt; pdf -&gt; in Conceptboard hochladen -&gt; Abschnitte  -&gt; Abdeckungen</t>
  </si>
  <si>
    <t xml:space="preserve">MA dürfen weitere Ziele haben (müssen aber nicht benannt werden), müssen mit Ziele der FK vereinbar sein. 
Wenn Zustimmung verweigert wird: Deutliches Indiz für Führungsfehler  -&gt; Abbruch der Moderation! </t>
  </si>
  <si>
    <t>Beim Plan reichen 2 Blöcke: Situation erfassen &amp; Lösung entwickeln soweit Hinweis auf Diskussionsverbot und Erlaubnis von Verständnisfragen.</t>
  </si>
  <si>
    <t xml:space="preserve">Hier gibt es nur JA oder NEIN - Keine Diskussion - sie ist meist ein Ablenkungsmanöver vom Wesentlichen. </t>
  </si>
  <si>
    <t>An die Regeln halten! Keine Bewertungen (außer 8. Handlungsplan) 
Bei Missachtung deutliches Einbremsen durch Moderator!</t>
  </si>
  <si>
    <t>bei fortgesetztem Zeitverzug ab der 1. Pause Absprachen treffen, wie damit umzugehen ist</t>
  </si>
  <si>
    <t>Vorgaben</t>
  </si>
  <si>
    <t>Zeitplan</t>
  </si>
  <si>
    <t>Was</t>
  </si>
  <si>
    <t>Uhrzeit</t>
  </si>
  <si>
    <t>Dauer</t>
  </si>
  <si>
    <t>Rundung</t>
  </si>
  <si>
    <t>Aufgabe</t>
  </si>
  <si>
    <t>schreiben</t>
  </si>
  <si>
    <t>präsentieren</t>
  </si>
  <si>
    <t>Sonder</t>
  </si>
  <si>
    <t>Bemerkung</t>
  </si>
  <si>
    <t>Ziele vorstellen</t>
  </si>
  <si>
    <t>Fragen zu Ziele</t>
  </si>
  <si>
    <t>Plan</t>
  </si>
  <si>
    <t>Einweisung Online</t>
  </si>
  <si>
    <t>Start</t>
  </si>
  <si>
    <t>Belastungen</t>
  </si>
  <si>
    <t>etwas mehr Zeit planen</t>
  </si>
  <si>
    <t>Aufgabe stellen</t>
  </si>
  <si>
    <t>Idealvorstellung</t>
  </si>
  <si>
    <t xml:space="preserve"> Karten schreiben</t>
  </si>
  <si>
    <t>Hürden</t>
  </si>
  <si>
    <t>Präsentation je TN</t>
  </si>
  <si>
    <t>Pause 1</t>
  </si>
  <si>
    <t>Pause</t>
  </si>
  <si>
    <t>Vergewisserung je TN (6+7)</t>
  </si>
  <si>
    <t>Gegenmaßnahmen</t>
  </si>
  <si>
    <t>Handlungsplan</t>
  </si>
  <si>
    <t>Handlungsangebote</t>
  </si>
  <si>
    <t>Vergewisserung</t>
  </si>
  <si>
    <t>Handlungswünsche</t>
  </si>
  <si>
    <t>Pause 2</t>
  </si>
  <si>
    <t>Ende</t>
  </si>
  <si>
    <t>Zufriedenheit</t>
  </si>
  <si>
    <t>Gesamtzeit</t>
  </si>
  <si>
    <t>Min.</t>
  </si>
  <si>
    <t>Ziele Auftraggeber</t>
  </si>
  <si>
    <t>Für Bereitschaft der TN sorgen ist Führungsaufgabe. Bei Moderation Bereitschaft überprüfen, bei Zweifel kein teamfixx</t>
  </si>
  <si>
    <t>Aus einer vorhanden Konflikt die eine neue Zukunft planen oder 
sich wappnen für eine zukünftig vermutlich schwierige Situation.</t>
  </si>
  <si>
    <t xml:space="preserve"> 
 </t>
  </si>
  <si>
    <t>Ziele:</t>
  </si>
  <si>
    <t>Anlass, Titel:</t>
  </si>
  <si>
    <t>Klärung der Zusammenarbeit in Abteilung 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</si>
</sst>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:mm"/>
    <numFmt numFmtId="165" formatCode="0&quot;'&quot;"/>
    <numFmt numFmtId="166" formatCode="m&quot;'&quot;"/>
  </numFmts>
  <fonts count="24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8"/>
      <color rgb="FFFA7D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80"/>
      <color theme="1"/>
      <name val="Calibri"/>
      <family val="2"/>
      <scheme val="minor"/>
    </font>
    <font>
      <b/>
      <sz val="92"/>
      <color theme="1"/>
      <name val="Calibri"/>
      <family val="2"/>
      <scheme val="minor"/>
    </font>
    <font>
      <sz val="92"/>
      <color theme="1"/>
      <name val="Calibri"/>
      <family val="2"/>
      <scheme val="minor"/>
    </font>
    <font>
      <sz val="80"/>
      <color theme="1" tint="0.34998626667073579"/>
      <name val="Calibri"/>
      <family val="2"/>
      <scheme val="minor"/>
    </font>
    <font>
      <sz val="97"/>
      <color theme="1"/>
      <name val="Calibri"/>
      <family val="2"/>
      <scheme val="minor"/>
    </font>
    <font>
      <sz val="6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CDBE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3F3F3F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2" borderId="2" applyNumberFormat="0" applyAlignment="0" applyProtection="0"/>
  </cellStyleXfs>
  <cellXfs count="61">
    <xf numFmtId="0" fontId="0" fillId="0" borderId="0" xfId="0"/>
    <xf numFmtId="0" fontId="0" fillId="0" borderId="0" xfId="0" applyAlignment="1">
      <alignment horizontal="left" vertical="top" wrapText="1"/>
    </xf>
    <xf numFmtId="0" fontId="1" fillId="2" borderId="1" xfId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2" borderId="1" xfId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2" borderId="1" xfId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20" fontId="16" fillId="6" borderId="6" xfId="0" applyNumberFormat="1" applyFont="1" applyFill="1" applyBorder="1" applyAlignment="1" applyProtection="1">
      <alignment horizontal="left" vertical="center"/>
      <protection hidden="1"/>
    </xf>
    <xf numFmtId="165" fontId="19" fillId="0" borderId="6" xfId="0" applyNumberFormat="1" applyFont="1" applyBorder="1" applyAlignment="1" applyProtection="1">
      <alignment horizontal="left" vertical="center" indent="1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6" xfId="0" applyFont="1" applyBorder="1" applyAlignment="1" applyProtection="1">
      <alignment horizontal="left" vertical="center"/>
      <protection hidden="1"/>
    </xf>
    <xf numFmtId="166" fontId="19" fillId="0" borderId="6" xfId="0" applyNumberFormat="1" applyFont="1" applyBorder="1" applyAlignment="1" applyProtection="1">
      <alignment horizontal="left" vertical="center"/>
      <protection hidden="1"/>
    </xf>
    <xf numFmtId="20" fontId="16" fillId="5" borderId="6" xfId="0" applyNumberFormat="1" applyFont="1" applyFill="1" applyBorder="1" applyAlignment="1" applyProtection="1">
      <alignment horizontal="left" vertical="center"/>
      <protection hidden="1"/>
    </xf>
    <xf numFmtId="165" fontId="19" fillId="0" borderId="6" xfId="0" applyNumberFormat="1" applyFont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vertical="center"/>
      <protection hidden="1"/>
    </xf>
    <xf numFmtId="20" fontId="16" fillId="0" borderId="6" xfId="0" applyNumberFormat="1" applyFont="1" applyBorder="1" applyAlignment="1" applyProtection="1">
      <alignment horizontal="left" vertical="center"/>
      <protection hidden="1"/>
    </xf>
    <xf numFmtId="166" fontId="20" fillId="0" borderId="0" xfId="0" applyNumberFormat="1" applyFont="1" applyAlignment="1" applyProtection="1">
      <alignment vertical="center"/>
      <protection hidden="1"/>
    </xf>
    <xf numFmtId="165" fontId="19" fillId="0" borderId="6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1" fillId="2" borderId="1" xfId="1" applyAlignment="1" applyProtection="1">
      <alignment horizontal="left" vertical="top" wrapText="1"/>
    </xf>
    <xf numFmtId="0" fontId="7" fillId="2" borderId="1" xfId="1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right" vertical="top" wrapText="1"/>
    </xf>
    <xf numFmtId="0" fontId="1" fillId="2" borderId="1" xfId="1" applyAlignment="1" applyProtection="1">
      <alignment horizontal="center" vertical="top" wrapText="1"/>
    </xf>
    <xf numFmtId="0" fontId="7" fillId="2" borderId="1" xfId="1" applyFont="1" applyAlignment="1" applyProtection="1">
      <alignment horizontal="center" vertical="top" wrapText="1"/>
    </xf>
    <xf numFmtId="0" fontId="4" fillId="2" borderId="2" xfId="2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11" fillId="2" borderId="2" xfId="2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vertical="top" wrapText="1"/>
    </xf>
    <xf numFmtId="20" fontId="10" fillId="0" borderId="0" xfId="1" applyNumberFormat="1" applyFont="1" applyFill="1" applyBorder="1" applyAlignment="1" applyProtection="1">
      <alignment horizontal="center" vertical="top" wrapText="1"/>
    </xf>
    <xf numFmtId="20" fontId="0" fillId="0" borderId="0" xfId="0" applyNumberFormat="1" applyAlignment="1" applyProtection="1">
      <alignment horizontal="center" vertical="top" wrapText="1"/>
    </xf>
    <xf numFmtId="20" fontId="4" fillId="2" borderId="2" xfId="2" applyNumberFormat="1" applyAlignment="1" applyProtection="1">
      <alignment horizontal="center" vertical="top" wrapText="1"/>
      <protection locked="0"/>
    </xf>
    <xf numFmtId="20" fontId="1" fillId="2" borderId="1" xfId="1" applyNumberFormat="1" applyFont="1" applyAlignment="1" applyProtection="1">
      <alignment horizontal="center" vertical="top" wrapText="1"/>
    </xf>
    <xf numFmtId="164" fontId="1" fillId="2" borderId="1" xfId="1" applyNumberFormat="1" applyFont="1" applyAlignment="1" applyProtection="1">
      <alignment horizontal="center" vertical="top" wrapText="1"/>
    </xf>
    <xf numFmtId="0" fontId="1" fillId="2" borderId="0" xfId="1" applyFont="1" applyBorder="1" applyAlignment="1" applyProtection="1">
      <alignment horizontal="right" vertical="top" wrapText="1"/>
    </xf>
    <xf numFmtId="0" fontId="1" fillId="2" borderId="8" xfId="1" applyFont="1" applyBorder="1" applyAlignment="1" applyProtection="1">
      <alignment horizontal="right" vertical="top" wrapText="1"/>
    </xf>
    <xf numFmtId="0" fontId="0" fillId="0" borderId="0" xfId="0" applyAlignment="1" applyProtection="1">
      <alignment horizontal="right" vertical="top" wrapText="1"/>
    </xf>
    <xf numFmtId="0" fontId="0" fillId="0" borderId="7" xfId="0" applyBorder="1" applyAlignment="1" applyProtection="1">
      <alignment horizontal="right" vertical="top" wrapText="1"/>
    </xf>
    <xf numFmtId="0" fontId="6" fillId="3" borderId="0" xfId="0" applyFont="1" applyFill="1" applyAlignment="1" applyProtection="1">
      <alignment horizontal="left" vertical="top" wrapText="1"/>
    </xf>
    <xf numFmtId="0" fontId="1" fillId="2" borderId="1" xfId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</xf>
    <xf numFmtId="0" fontId="6" fillId="4" borderId="3" xfId="0" applyFont="1" applyFill="1" applyBorder="1" applyAlignment="1" applyProtection="1">
      <alignment horizontal="center" vertical="top" wrapText="1"/>
    </xf>
    <xf numFmtId="0" fontId="9" fillId="2" borderId="4" xfId="2" applyFont="1" applyBorder="1" applyAlignment="1" applyProtection="1">
      <alignment horizontal="left" vertical="top" wrapText="1"/>
      <protection locked="0"/>
    </xf>
    <xf numFmtId="0" fontId="9" fillId="2" borderId="5" xfId="2" applyFont="1" applyBorder="1" applyAlignment="1" applyProtection="1">
      <alignment horizontal="left" vertical="top" wrapText="1"/>
      <protection locked="0"/>
    </xf>
    <xf numFmtId="0" fontId="10" fillId="2" borderId="1" xfId="1" applyFont="1" applyAlignment="1" applyProtection="1">
      <alignment horizontal="left" vertical="top" wrapText="1"/>
      <protection locked="0"/>
    </xf>
    <xf numFmtId="0" fontId="17" fillId="0" borderId="6" xfId="0" applyFont="1" applyBorder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</cellXfs>
  <cellStyles count="3">
    <cellStyle name="Ausgabe" xfId="1" builtinId="21"/>
    <cellStyle name="Berechnung" xfId="2" builtinId="22"/>
    <cellStyle name="Standard" xfId="0" builtinId="0"/>
  </cellStyles>
  <dxfs count="0"/>
  <tableStyles count="0" defaultTableStyle="TableStyleMedium2" defaultPivotStyle="PivotStyleLight16"/>
  <colors>
    <mruColors>
      <color rgb="FFCCECFF"/>
      <color rgb="FF99CCFF"/>
      <color rgb="FFFECDBE"/>
      <color rgb="FFFFB9B9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8AAA-C0D7-42AE-8B7F-09B1B82EF256}">
  <dimension ref="A1:G51"/>
  <sheetViews>
    <sheetView zoomScale="130" zoomScaleNormal="130" workbookViewId="0">
      <pane ySplit="1" topLeftCell="A2" activePane="bottomLeft" state="frozen"/>
      <selection pane="bottomLeft" activeCell="E17" sqref="E17"/>
    </sheetView>
  </sheetViews>
  <sheetFormatPr baseColWidth="10" defaultRowHeight="14.5" x14ac:dyDescent="0.35"/>
  <cols>
    <col min="1" max="1" width="3.08984375" style="6" customWidth="1"/>
    <col min="2" max="2" width="17.6328125" style="1" customWidth="1"/>
    <col min="3" max="4" width="2.6328125" style="8" customWidth="1"/>
    <col min="5" max="5" width="39.26953125" style="1" customWidth="1"/>
    <col min="6" max="6" width="67.36328125" style="1" customWidth="1"/>
    <col min="7" max="8" width="10.81640625" style="1" customWidth="1"/>
    <col min="9" max="16384" width="10.90625" style="1"/>
  </cols>
  <sheetData>
    <row r="1" spans="1:7" ht="28.5" x14ac:dyDescent="0.35">
      <c r="A1" s="5" t="s">
        <v>0</v>
      </c>
      <c r="B1" s="2" t="s">
        <v>1</v>
      </c>
      <c r="C1" s="7" t="s">
        <v>8</v>
      </c>
      <c r="D1" s="7" t="s">
        <v>9</v>
      </c>
      <c r="E1" s="2" t="s">
        <v>10</v>
      </c>
      <c r="F1" s="2" t="s">
        <v>13</v>
      </c>
      <c r="G1" s="4" t="s">
        <v>52</v>
      </c>
    </row>
    <row r="2" spans="1:7" ht="18.5" x14ac:dyDescent="0.35">
      <c r="A2" s="6">
        <v>111</v>
      </c>
      <c r="B2" s="1" t="s">
        <v>30</v>
      </c>
      <c r="C2" s="8" t="s">
        <v>7</v>
      </c>
      <c r="D2" s="8" t="s">
        <v>7</v>
      </c>
      <c r="E2" s="1" t="s">
        <v>105</v>
      </c>
      <c r="F2" s="1" t="s">
        <v>60</v>
      </c>
      <c r="G2" s="3"/>
    </row>
    <row r="3" spans="1:7" ht="18.5" x14ac:dyDescent="0.35">
      <c r="A3" s="6">
        <v>112</v>
      </c>
      <c r="B3" s="1" t="s">
        <v>30</v>
      </c>
      <c r="D3" s="8" t="s">
        <v>7</v>
      </c>
      <c r="E3" s="1" t="s">
        <v>6</v>
      </c>
      <c r="F3" s="1" t="s">
        <v>61</v>
      </c>
      <c r="G3" s="3"/>
    </row>
    <row r="4" spans="1:7" ht="18.5" x14ac:dyDescent="0.35">
      <c r="A4" s="6">
        <v>113</v>
      </c>
      <c r="B4" s="1" t="s">
        <v>30</v>
      </c>
      <c r="C4" s="8" t="s">
        <v>7</v>
      </c>
      <c r="D4" s="8" t="s">
        <v>7</v>
      </c>
      <c r="E4" s="1" t="s">
        <v>2</v>
      </c>
      <c r="F4" s="1" t="s">
        <v>34</v>
      </c>
      <c r="G4" s="3"/>
    </row>
    <row r="5" spans="1:7" ht="18.5" x14ac:dyDescent="0.35">
      <c r="A5" s="6">
        <v>114</v>
      </c>
      <c r="B5" s="1" t="s">
        <v>30</v>
      </c>
      <c r="D5" s="8" t="s">
        <v>7</v>
      </c>
      <c r="E5" s="1" t="s">
        <v>3</v>
      </c>
      <c r="F5" s="1" t="s">
        <v>17</v>
      </c>
      <c r="G5" s="3"/>
    </row>
    <row r="6" spans="1:7" ht="33.5" x14ac:dyDescent="0.35">
      <c r="A6" s="6">
        <v>115</v>
      </c>
      <c r="B6" s="1" t="s">
        <v>30</v>
      </c>
      <c r="C6" s="8" t="s">
        <v>7</v>
      </c>
      <c r="D6" s="8" t="s">
        <v>7</v>
      </c>
      <c r="E6" s="1" t="s">
        <v>5</v>
      </c>
      <c r="F6" s="1" t="s">
        <v>107</v>
      </c>
      <c r="G6" s="26" t="s">
        <v>108</v>
      </c>
    </row>
    <row r="7" spans="1:7" ht="33.5" x14ac:dyDescent="0.35">
      <c r="A7" s="6">
        <v>116</v>
      </c>
      <c r="B7" s="1" t="s">
        <v>30</v>
      </c>
      <c r="D7" s="8" t="s">
        <v>7</v>
      </c>
      <c r="E7" s="1" t="s">
        <v>4</v>
      </c>
      <c r="F7" s="1" t="s">
        <v>106</v>
      </c>
      <c r="G7" s="26"/>
    </row>
    <row r="8" spans="1:7" ht="18.5" x14ac:dyDescent="0.35">
      <c r="A8" s="6">
        <v>117</v>
      </c>
      <c r="B8" s="1" t="s">
        <v>30</v>
      </c>
      <c r="C8" s="8" t="s">
        <v>7</v>
      </c>
      <c r="D8" s="8" t="s">
        <v>7</v>
      </c>
      <c r="E8" s="1" t="s">
        <v>18</v>
      </c>
      <c r="F8" s="1" t="s">
        <v>14</v>
      </c>
      <c r="G8" s="3"/>
    </row>
    <row r="9" spans="1:7" ht="33.5" x14ac:dyDescent="0.35">
      <c r="A9" s="6">
        <v>118</v>
      </c>
      <c r="B9" s="1" t="s">
        <v>30</v>
      </c>
      <c r="C9" s="8" t="s">
        <v>7</v>
      </c>
      <c r="D9" s="8" t="s">
        <v>7</v>
      </c>
      <c r="E9" s="1" t="s">
        <v>19</v>
      </c>
      <c r="F9" s="1" t="s">
        <v>51</v>
      </c>
      <c r="G9" s="26"/>
    </row>
    <row r="10" spans="1:7" ht="18.5" x14ac:dyDescent="0.35">
      <c r="A10" s="6">
        <v>121</v>
      </c>
      <c r="B10" s="1" t="s">
        <v>31</v>
      </c>
      <c r="C10" s="8" t="s">
        <v>7</v>
      </c>
      <c r="D10" s="8" t="s">
        <v>7</v>
      </c>
      <c r="E10" s="1" t="s">
        <v>16</v>
      </c>
      <c r="F10" s="1" t="s">
        <v>21</v>
      </c>
      <c r="G10" s="3"/>
    </row>
    <row r="11" spans="1:7" ht="18.5" x14ac:dyDescent="0.35">
      <c r="A11" s="6">
        <v>122</v>
      </c>
      <c r="B11" s="1" t="s">
        <v>31</v>
      </c>
      <c r="C11" s="8" t="s">
        <v>7</v>
      </c>
      <c r="D11" s="8" t="s">
        <v>7</v>
      </c>
      <c r="E11" s="1" t="s">
        <v>15</v>
      </c>
      <c r="F11" s="1" t="s">
        <v>20</v>
      </c>
      <c r="G11" s="3"/>
    </row>
    <row r="12" spans="1:7" ht="18.5" x14ac:dyDescent="0.35">
      <c r="A12" s="6">
        <v>123</v>
      </c>
      <c r="B12" s="1" t="s">
        <v>31</v>
      </c>
      <c r="C12" s="8" t="s">
        <v>7</v>
      </c>
      <c r="D12" s="8" t="s">
        <v>7</v>
      </c>
      <c r="E12" s="1" t="s">
        <v>35</v>
      </c>
      <c r="F12" s="1" t="s">
        <v>46</v>
      </c>
      <c r="G12" s="3"/>
    </row>
    <row r="13" spans="1:7" ht="18.5" x14ac:dyDescent="0.35">
      <c r="A13" s="6">
        <v>124</v>
      </c>
      <c r="B13" s="1" t="s">
        <v>31</v>
      </c>
      <c r="D13" s="8" t="s">
        <v>7</v>
      </c>
      <c r="E13" s="1" t="s">
        <v>45</v>
      </c>
      <c r="F13" s="1" t="s">
        <v>62</v>
      </c>
      <c r="G13" s="3"/>
    </row>
    <row r="14" spans="1:7" ht="18.5" x14ac:dyDescent="0.35">
      <c r="A14" s="6">
        <v>125</v>
      </c>
      <c r="B14" s="1" t="s">
        <v>31</v>
      </c>
      <c r="D14" s="8" t="s">
        <v>7</v>
      </c>
      <c r="E14" s="1" t="s">
        <v>11</v>
      </c>
      <c r="F14" s="1" t="s">
        <v>12</v>
      </c>
      <c r="G14" s="3"/>
    </row>
    <row r="15" spans="1:7" ht="18.5" x14ac:dyDescent="0.35">
      <c r="A15" s="6">
        <v>126</v>
      </c>
      <c r="B15" s="1" t="s">
        <v>31</v>
      </c>
      <c r="C15" s="8" t="s">
        <v>7</v>
      </c>
      <c r="D15" s="8" t="s">
        <v>7</v>
      </c>
      <c r="E15" s="1" t="s">
        <v>37</v>
      </c>
      <c r="F15" s="1" t="s">
        <v>38</v>
      </c>
      <c r="G15" s="3"/>
    </row>
    <row r="16" spans="1:7" ht="29" x14ac:dyDescent="0.35">
      <c r="A16" s="6">
        <v>127</v>
      </c>
      <c r="B16" s="1" t="s">
        <v>31</v>
      </c>
      <c r="C16" s="8" t="s">
        <v>7</v>
      </c>
      <c r="D16" s="8" t="s">
        <v>7</v>
      </c>
      <c r="E16" s="1" t="s">
        <v>36</v>
      </c>
      <c r="F16" s="1" t="s">
        <v>63</v>
      </c>
      <c r="G16" s="3"/>
    </row>
    <row r="17" spans="1:7" ht="18.5" x14ac:dyDescent="0.35">
      <c r="A17" s="6">
        <v>130</v>
      </c>
      <c r="B17" s="1" t="s">
        <v>32</v>
      </c>
      <c r="C17" s="8" t="s">
        <v>7</v>
      </c>
      <c r="E17" s="1" t="s">
        <v>25</v>
      </c>
      <c r="F17" s="1" t="s">
        <v>23</v>
      </c>
      <c r="G17" s="3"/>
    </row>
    <row r="18" spans="1:7" ht="33.5" x14ac:dyDescent="0.35">
      <c r="A18" s="6">
        <v>131</v>
      </c>
      <c r="B18" s="1" t="s">
        <v>32</v>
      </c>
      <c r="D18" s="8" t="s">
        <v>7</v>
      </c>
      <c r="E18" s="1" t="s">
        <v>22</v>
      </c>
      <c r="F18" s="1" t="s">
        <v>39</v>
      </c>
      <c r="G18" s="26"/>
    </row>
    <row r="19" spans="1:7" ht="58" x14ac:dyDescent="0.35">
      <c r="A19" s="6">
        <v>132</v>
      </c>
      <c r="B19" s="1" t="s">
        <v>32</v>
      </c>
      <c r="D19" s="8" t="s">
        <v>7</v>
      </c>
      <c r="E19" s="1" t="s">
        <v>24</v>
      </c>
      <c r="F19" s="1" t="s">
        <v>64</v>
      </c>
      <c r="G19" s="26"/>
    </row>
    <row r="20" spans="1:7" ht="33.5" x14ac:dyDescent="0.35">
      <c r="A20" s="6">
        <v>133</v>
      </c>
      <c r="B20" s="1" t="s">
        <v>32</v>
      </c>
      <c r="D20" s="8" t="s">
        <v>7</v>
      </c>
      <c r="E20" s="1" t="s">
        <v>27</v>
      </c>
      <c r="F20" s="1" t="s">
        <v>65</v>
      </c>
      <c r="G20" s="26"/>
    </row>
    <row r="21" spans="1:7" ht="33.5" x14ac:dyDescent="0.35">
      <c r="A21" s="6">
        <v>134</v>
      </c>
      <c r="B21" s="1" t="s">
        <v>32</v>
      </c>
      <c r="D21" s="8" t="s">
        <v>7</v>
      </c>
      <c r="E21" s="1" t="s">
        <v>28</v>
      </c>
      <c r="F21" s="1" t="s">
        <v>29</v>
      </c>
      <c r="G21" s="26"/>
    </row>
    <row r="22" spans="1:7" ht="33.5" x14ac:dyDescent="0.35">
      <c r="A22" s="6">
        <v>135</v>
      </c>
      <c r="B22" s="1" t="s">
        <v>32</v>
      </c>
      <c r="D22" s="8" t="s">
        <v>7</v>
      </c>
      <c r="E22" s="1" t="s">
        <v>26</v>
      </c>
      <c r="F22" s="1" t="s">
        <v>66</v>
      </c>
      <c r="G22" s="26"/>
    </row>
    <row r="23" spans="1:7" ht="33.5" x14ac:dyDescent="0.35">
      <c r="A23" s="6">
        <v>141</v>
      </c>
      <c r="B23" s="1" t="s">
        <v>33</v>
      </c>
      <c r="C23" s="8" t="s">
        <v>7</v>
      </c>
      <c r="D23" s="8" t="s">
        <v>7</v>
      </c>
      <c r="E23" s="1" t="s">
        <v>42</v>
      </c>
      <c r="F23" s="1" t="s">
        <v>67</v>
      </c>
      <c r="G23" s="26"/>
    </row>
    <row r="24" spans="1:7" ht="33.5" x14ac:dyDescent="0.35">
      <c r="A24" s="6">
        <v>142</v>
      </c>
      <c r="B24" s="1" t="s">
        <v>33</v>
      </c>
      <c r="D24" s="8" t="s">
        <v>7</v>
      </c>
      <c r="E24" s="1" t="s">
        <v>40</v>
      </c>
      <c r="F24" s="1" t="s">
        <v>41</v>
      </c>
      <c r="G24" s="26"/>
    </row>
    <row r="25" spans="1:7" ht="29" x14ac:dyDescent="0.35">
      <c r="A25" s="6">
        <v>143</v>
      </c>
      <c r="B25" s="1" t="s">
        <v>33</v>
      </c>
      <c r="D25" s="8" t="s">
        <v>7</v>
      </c>
      <c r="E25" s="1" t="s">
        <v>53</v>
      </c>
      <c r="F25" s="1" t="s">
        <v>54</v>
      </c>
      <c r="G25" s="3"/>
    </row>
    <row r="26" spans="1:7" ht="43.5" x14ac:dyDescent="0.35">
      <c r="A26" s="6">
        <v>143</v>
      </c>
      <c r="B26" s="1" t="s">
        <v>33</v>
      </c>
      <c r="D26" s="8" t="s">
        <v>7</v>
      </c>
      <c r="E26" s="1" t="s">
        <v>68</v>
      </c>
      <c r="F26" s="1" t="s">
        <v>50</v>
      </c>
      <c r="G26" s="26"/>
    </row>
    <row r="27" spans="1:7" ht="18.5" x14ac:dyDescent="0.35">
      <c r="A27" s="6">
        <v>144</v>
      </c>
      <c r="B27" s="1" t="s">
        <v>33</v>
      </c>
      <c r="D27" s="8" t="s">
        <v>7</v>
      </c>
      <c r="E27" s="1" t="s">
        <v>43</v>
      </c>
      <c r="F27" s="1" t="s">
        <v>55</v>
      </c>
      <c r="G27" s="3"/>
    </row>
    <row r="28" spans="1:7" ht="43.5" x14ac:dyDescent="0.35">
      <c r="A28" s="6">
        <v>145</v>
      </c>
      <c r="B28" s="1" t="s">
        <v>33</v>
      </c>
      <c r="D28" s="8" t="s">
        <v>7</v>
      </c>
      <c r="E28" s="1" t="s">
        <v>56</v>
      </c>
      <c r="F28" s="1" t="s">
        <v>57</v>
      </c>
      <c r="G28" s="3"/>
    </row>
    <row r="29" spans="1:7" ht="58" x14ac:dyDescent="0.35">
      <c r="A29" s="6">
        <v>146</v>
      </c>
      <c r="B29" s="1" t="s">
        <v>33</v>
      </c>
      <c r="D29" s="8" t="s">
        <v>7</v>
      </c>
      <c r="E29" s="1" t="s">
        <v>44</v>
      </c>
      <c r="F29" s="1" t="s">
        <v>58</v>
      </c>
      <c r="G29" s="26"/>
    </row>
    <row r="30" spans="1:7" ht="72.5" x14ac:dyDescent="0.35">
      <c r="A30" s="6">
        <v>147</v>
      </c>
      <c r="B30" s="1" t="s">
        <v>33</v>
      </c>
      <c r="D30" s="8" t="s">
        <v>7</v>
      </c>
      <c r="E30" s="1" t="s">
        <v>47</v>
      </c>
      <c r="F30" s="1" t="s">
        <v>59</v>
      </c>
      <c r="G30" s="26"/>
    </row>
    <row r="31" spans="1:7" ht="33.5" x14ac:dyDescent="0.35">
      <c r="A31" s="6">
        <v>148</v>
      </c>
      <c r="B31" s="1" t="s">
        <v>33</v>
      </c>
      <c r="D31" s="8" t="s">
        <v>7</v>
      </c>
      <c r="E31" s="1" t="s">
        <v>48</v>
      </c>
      <c r="F31" s="1" t="s">
        <v>49</v>
      </c>
      <c r="G31" s="27"/>
    </row>
    <row r="32" spans="1:7" ht="18.5" x14ac:dyDescent="0.35">
      <c r="G32" s="3"/>
    </row>
    <row r="33" spans="7:7" ht="18.5" x14ac:dyDescent="0.35">
      <c r="G33" s="3"/>
    </row>
    <row r="34" spans="7:7" ht="18.5" x14ac:dyDescent="0.35">
      <c r="G34" s="3"/>
    </row>
    <row r="35" spans="7:7" ht="18.5" x14ac:dyDescent="0.35">
      <c r="G35" s="3"/>
    </row>
    <row r="36" spans="7:7" ht="18.5" x14ac:dyDescent="0.35">
      <c r="G36" s="3"/>
    </row>
    <row r="37" spans="7:7" ht="18.5" x14ac:dyDescent="0.35">
      <c r="G37" s="3"/>
    </row>
    <row r="38" spans="7:7" ht="18.5" x14ac:dyDescent="0.35">
      <c r="G38" s="3"/>
    </row>
    <row r="39" spans="7:7" ht="18.5" x14ac:dyDescent="0.35">
      <c r="G39" s="3"/>
    </row>
    <row r="40" spans="7:7" ht="18.5" x14ac:dyDescent="0.35">
      <c r="G40" s="3"/>
    </row>
    <row r="41" spans="7:7" ht="18.5" x14ac:dyDescent="0.35">
      <c r="G41" s="3"/>
    </row>
    <row r="42" spans="7:7" ht="18.5" x14ac:dyDescent="0.35">
      <c r="G42" s="3"/>
    </row>
    <row r="43" spans="7:7" ht="18.5" x14ac:dyDescent="0.35">
      <c r="G43" s="3"/>
    </row>
    <row r="44" spans="7:7" ht="18.5" x14ac:dyDescent="0.35">
      <c r="G44" s="3"/>
    </row>
    <row r="45" spans="7:7" ht="18.5" x14ac:dyDescent="0.35">
      <c r="G45" s="3"/>
    </row>
    <row r="46" spans="7:7" ht="18.5" x14ac:dyDescent="0.35">
      <c r="G46" s="3"/>
    </row>
    <row r="47" spans="7:7" ht="18.5" x14ac:dyDescent="0.35">
      <c r="G47" s="3"/>
    </row>
    <row r="48" spans="7:7" ht="18.5" x14ac:dyDescent="0.35">
      <c r="G48" s="3"/>
    </row>
    <row r="49" spans="7:7" ht="18.5" x14ac:dyDescent="0.35">
      <c r="G49" s="3"/>
    </row>
    <row r="50" spans="7:7" ht="18.5" x14ac:dyDescent="0.35">
      <c r="G50" s="3"/>
    </row>
    <row r="51" spans="7:7" ht="18.5" x14ac:dyDescent="0.35">
      <c r="G51" s="3"/>
    </row>
  </sheetData>
  <autoFilter ref="A1:F31" xr:uid="{9AFCCB88-03D9-44CC-965D-EB7DD83AF3FC}"/>
  <printOptions horizontalCentered="1" gridLines="1"/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  <headerFooter>
    <oddHeader>&amp;L&amp;F&amp;C&amp;12&amp;A&amp;R&amp;9&amp;D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A15C8-40B2-425F-BA88-6A319EAABE2D}">
  <dimension ref="A1:O18"/>
  <sheetViews>
    <sheetView showRowColHeaders="0" tabSelected="1" zoomScale="220" zoomScaleNormal="220" workbookViewId="0">
      <pane xSplit="14" ySplit="17" topLeftCell="O18" activePane="bottomRight" state="frozen"/>
      <selection pane="topRight" activeCell="N1" sqref="N1"/>
      <selection pane="bottomLeft" activeCell="A18" sqref="A18"/>
      <selection pane="bottomRight" activeCell="H4" sqref="H4"/>
    </sheetView>
  </sheetViews>
  <sheetFormatPr baseColWidth="10" defaultRowHeight="14.5" x14ac:dyDescent="0.35"/>
  <cols>
    <col min="1" max="1" width="7.08984375" style="28" customWidth="1"/>
    <col min="2" max="2" width="16.453125" style="28" customWidth="1"/>
    <col min="3" max="3" width="6" style="39" customWidth="1"/>
    <col min="4" max="4" width="2.08984375" style="28" customWidth="1"/>
    <col min="5" max="5" width="2.81640625" style="39" bestFit="1" customWidth="1"/>
    <col min="6" max="6" width="17.54296875" style="28" bestFit="1" customWidth="1"/>
    <col min="7" max="7" width="6.90625" style="39" bestFit="1" customWidth="1"/>
    <col min="8" max="8" width="5.90625" style="39" bestFit="1" customWidth="1"/>
    <col min="9" max="9" width="5.81640625" style="39" bestFit="1" customWidth="1"/>
    <col min="10" max="10" width="5.54296875" style="39" bestFit="1" customWidth="1"/>
    <col min="11" max="11" width="6.36328125" style="39" bestFit="1" customWidth="1"/>
    <col min="12" max="12" width="8.08984375" style="39" bestFit="1" customWidth="1"/>
    <col min="13" max="13" width="4.7265625" style="39" bestFit="1" customWidth="1"/>
    <col min="14" max="14" width="14.54296875" style="28" customWidth="1"/>
    <col min="15" max="16384" width="10.90625" style="28"/>
  </cols>
  <sheetData>
    <row r="1" spans="1:15" ht="25" customHeight="1" x14ac:dyDescent="0.35">
      <c r="A1" s="52" t="s">
        <v>69</v>
      </c>
      <c r="B1" s="52"/>
      <c r="C1" s="52"/>
      <c r="E1" s="55" t="s">
        <v>70</v>
      </c>
      <c r="F1" s="55"/>
      <c r="G1" s="55"/>
      <c r="H1" s="55"/>
      <c r="I1" s="55"/>
      <c r="J1" s="55"/>
      <c r="K1" s="55"/>
      <c r="L1" s="55"/>
      <c r="M1" s="55"/>
      <c r="N1" s="55"/>
    </row>
    <row r="2" spans="1:15" ht="29" x14ac:dyDescent="0.35">
      <c r="A2" s="29" t="s">
        <v>110</v>
      </c>
      <c r="B2" s="56" t="s">
        <v>111</v>
      </c>
      <c r="C2" s="57"/>
      <c r="E2" s="35" t="s">
        <v>0</v>
      </c>
      <c r="F2" s="30" t="s">
        <v>71</v>
      </c>
      <c r="G2" s="35" t="s">
        <v>72</v>
      </c>
      <c r="H2" s="35" t="s">
        <v>73</v>
      </c>
      <c r="I2" s="36" t="s">
        <v>74</v>
      </c>
      <c r="J2" s="36" t="s">
        <v>75</v>
      </c>
      <c r="K2" s="36" t="s">
        <v>76</v>
      </c>
      <c r="L2" s="36" t="s">
        <v>77</v>
      </c>
      <c r="M2" s="36" t="s">
        <v>78</v>
      </c>
      <c r="N2" s="31" t="s">
        <v>79</v>
      </c>
      <c r="O2" s="32"/>
    </row>
    <row r="3" spans="1:15" ht="14.5" customHeight="1" x14ac:dyDescent="0.35">
      <c r="A3" s="29" t="s">
        <v>109</v>
      </c>
      <c r="B3" s="58"/>
      <c r="C3" s="58"/>
      <c r="E3" s="39">
        <v>1</v>
      </c>
      <c r="F3" s="34" t="s">
        <v>80</v>
      </c>
      <c r="G3" s="43">
        <f>Start</f>
        <v>0.35416666666666669</v>
      </c>
      <c r="H3" s="37">
        <v>5</v>
      </c>
      <c r="I3" s="38"/>
      <c r="J3" s="38"/>
      <c r="K3" s="38"/>
      <c r="L3" s="38"/>
      <c r="M3" s="38"/>
      <c r="N3" s="32"/>
      <c r="O3" s="32"/>
    </row>
    <row r="4" spans="1:15" x14ac:dyDescent="0.35">
      <c r="A4" s="29"/>
      <c r="B4" s="53"/>
      <c r="C4" s="53"/>
      <c r="F4" s="34" t="s">
        <v>81</v>
      </c>
      <c r="G4" s="44">
        <f t="shared" ref="G4:G17" si="0">G3+H3/1440</f>
        <v>0.3576388888888889</v>
      </c>
      <c r="H4" s="37"/>
      <c r="I4" s="38"/>
      <c r="J4" s="38"/>
      <c r="K4" s="38"/>
      <c r="L4" s="38"/>
      <c r="M4" s="38"/>
      <c r="N4" s="32"/>
      <c r="O4" s="32"/>
    </row>
    <row r="5" spans="1:15" x14ac:dyDescent="0.35">
      <c r="A5" s="29"/>
      <c r="B5" s="53"/>
      <c r="C5" s="53"/>
      <c r="F5" s="34" t="s">
        <v>82</v>
      </c>
      <c r="G5" s="44">
        <f t="shared" si="0"/>
        <v>0.3576388888888889</v>
      </c>
      <c r="H5" s="37">
        <v>5</v>
      </c>
      <c r="I5" s="38"/>
      <c r="J5" s="38"/>
      <c r="K5" s="38"/>
      <c r="L5" s="38"/>
      <c r="M5" s="38"/>
      <c r="N5" s="32"/>
      <c r="O5" s="32"/>
    </row>
    <row r="6" spans="1:15" x14ac:dyDescent="0.35">
      <c r="A6" s="54"/>
      <c r="B6" s="54"/>
      <c r="C6" s="54"/>
      <c r="F6" s="34" t="s">
        <v>83</v>
      </c>
      <c r="G6" s="44">
        <f t="shared" si="0"/>
        <v>0.3611111111111111</v>
      </c>
      <c r="H6" s="37"/>
      <c r="I6" s="38"/>
      <c r="J6" s="38"/>
      <c r="K6" s="38"/>
      <c r="L6" s="38"/>
      <c r="M6" s="38"/>
      <c r="N6" s="32"/>
      <c r="O6" s="32"/>
    </row>
    <row r="7" spans="1:15" x14ac:dyDescent="0.35">
      <c r="A7" s="50" t="s">
        <v>2</v>
      </c>
      <c r="B7" s="51"/>
      <c r="C7" s="37">
        <v>4</v>
      </c>
      <c r="E7" s="39">
        <v>2</v>
      </c>
      <c r="F7" s="34" t="s">
        <v>85</v>
      </c>
      <c r="G7" s="44">
        <f t="shared" si="0"/>
        <v>0.3611111111111111</v>
      </c>
      <c r="H7" s="39">
        <f t="shared" ref="H7:H15" si="1">SUM(I7:M7)</f>
        <v>20</v>
      </c>
      <c r="I7" s="40">
        <v>1</v>
      </c>
      <c r="J7" s="38">
        <f>A</f>
        <v>2</v>
      </c>
      <c r="K7" s="38">
        <f>W</f>
        <v>5</v>
      </c>
      <c r="L7" s="38">
        <f>P*T</f>
        <v>12</v>
      </c>
      <c r="M7" s="38"/>
      <c r="N7" s="32" t="s">
        <v>86</v>
      </c>
      <c r="O7" s="32"/>
    </row>
    <row r="8" spans="1:15" x14ac:dyDescent="0.35">
      <c r="A8" s="50" t="s">
        <v>84</v>
      </c>
      <c r="B8" s="51"/>
      <c r="C8" s="45">
        <v>0.35416666666666669</v>
      </c>
      <c r="E8" s="39">
        <v>3</v>
      </c>
      <c r="F8" s="34" t="s">
        <v>88</v>
      </c>
      <c r="G8" s="44">
        <f t="shared" si="0"/>
        <v>0.375</v>
      </c>
      <c r="H8" s="39">
        <f t="shared" si="1"/>
        <v>20</v>
      </c>
      <c r="I8" s="40">
        <v>1</v>
      </c>
      <c r="J8" s="38">
        <f>A</f>
        <v>2</v>
      </c>
      <c r="K8" s="38">
        <f>W</f>
        <v>5</v>
      </c>
      <c r="L8" s="38">
        <f>P*T</f>
        <v>12</v>
      </c>
      <c r="M8" s="38"/>
      <c r="N8" s="32"/>
      <c r="O8" s="32"/>
    </row>
    <row r="9" spans="1:15" x14ac:dyDescent="0.35">
      <c r="A9" s="50" t="s">
        <v>87</v>
      </c>
      <c r="B9" s="51"/>
      <c r="C9" s="37">
        <v>2</v>
      </c>
      <c r="E9" s="39">
        <v>4</v>
      </c>
      <c r="F9" s="34" t="s">
        <v>90</v>
      </c>
      <c r="G9" s="44">
        <f t="shared" si="0"/>
        <v>0.3888888888888889</v>
      </c>
      <c r="H9" s="39">
        <f t="shared" si="1"/>
        <v>20</v>
      </c>
      <c r="I9" s="40">
        <v>1</v>
      </c>
      <c r="J9" s="38">
        <f>A</f>
        <v>2</v>
      </c>
      <c r="K9" s="38">
        <f>W</f>
        <v>5</v>
      </c>
      <c r="L9" s="38">
        <f>P*T</f>
        <v>12</v>
      </c>
      <c r="M9" s="38"/>
      <c r="N9" s="32"/>
      <c r="O9" s="32"/>
    </row>
    <row r="10" spans="1:15" x14ac:dyDescent="0.35">
      <c r="A10" s="50" t="s">
        <v>89</v>
      </c>
      <c r="B10" s="51"/>
      <c r="C10" s="37">
        <v>5</v>
      </c>
      <c r="F10" s="34" t="s">
        <v>92</v>
      </c>
      <c r="G10" s="44">
        <f t="shared" si="0"/>
        <v>0.40277777777777779</v>
      </c>
      <c r="H10" s="39">
        <f t="shared" si="1"/>
        <v>15</v>
      </c>
      <c r="I10" s="41"/>
      <c r="J10" s="38"/>
      <c r="K10" s="38"/>
      <c r="L10" s="38"/>
      <c r="M10" s="38">
        <f>B</f>
        <v>15</v>
      </c>
      <c r="N10" s="32" t="s">
        <v>93</v>
      </c>
      <c r="O10" s="32"/>
    </row>
    <row r="11" spans="1:15" x14ac:dyDescent="0.35">
      <c r="A11" s="50" t="s">
        <v>91</v>
      </c>
      <c r="B11" s="51"/>
      <c r="C11" s="37">
        <v>3</v>
      </c>
      <c r="E11" s="39">
        <v>5</v>
      </c>
      <c r="F11" s="34" t="s">
        <v>95</v>
      </c>
      <c r="G11" s="44">
        <f t="shared" si="0"/>
        <v>0.41319444444444448</v>
      </c>
      <c r="H11" s="39">
        <f t="shared" si="1"/>
        <v>20</v>
      </c>
      <c r="I11" s="40">
        <v>1</v>
      </c>
      <c r="J11" s="38">
        <f>A</f>
        <v>2</v>
      </c>
      <c r="K11" s="38">
        <f>W</f>
        <v>5</v>
      </c>
      <c r="L11" s="38">
        <f>P*T</f>
        <v>12</v>
      </c>
      <c r="M11" s="38"/>
      <c r="N11" s="32"/>
      <c r="O11" s="32"/>
    </row>
    <row r="12" spans="1:15" x14ac:dyDescent="0.35">
      <c r="A12" s="50" t="s">
        <v>94</v>
      </c>
      <c r="B12" s="51"/>
      <c r="C12" s="37">
        <v>1</v>
      </c>
      <c r="E12" s="39">
        <v>6</v>
      </c>
      <c r="F12" s="34" t="s">
        <v>97</v>
      </c>
      <c r="G12" s="44">
        <f t="shared" si="0"/>
        <v>0.42708333333333337</v>
      </c>
      <c r="H12" s="39">
        <f t="shared" si="1"/>
        <v>25</v>
      </c>
      <c r="I12" s="40">
        <v>2</v>
      </c>
      <c r="J12" s="38">
        <f>A</f>
        <v>2</v>
      </c>
      <c r="K12" s="38">
        <f>W</f>
        <v>5</v>
      </c>
      <c r="L12" s="38">
        <f>P*T</f>
        <v>12</v>
      </c>
      <c r="M12" s="38">
        <f>V*T</f>
        <v>4</v>
      </c>
      <c r="N12" s="32" t="s">
        <v>98</v>
      </c>
      <c r="O12" s="32"/>
    </row>
    <row r="13" spans="1:15" x14ac:dyDescent="0.35">
      <c r="A13" s="50" t="s">
        <v>96</v>
      </c>
      <c r="B13" s="51"/>
      <c r="C13" s="37">
        <v>15</v>
      </c>
      <c r="E13" s="39">
        <v>7</v>
      </c>
      <c r="F13" s="34" t="s">
        <v>99</v>
      </c>
      <c r="G13" s="44">
        <f t="shared" si="0"/>
        <v>0.44444444444444448</v>
      </c>
      <c r="H13" s="39">
        <f t="shared" si="1"/>
        <v>25</v>
      </c>
      <c r="I13" s="40">
        <v>2</v>
      </c>
      <c r="J13" s="38">
        <f>A</f>
        <v>2</v>
      </c>
      <c r="K13" s="38">
        <f>W</f>
        <v>5</v>
      </c>
      <c r="L13" s="38">
        <f>P*T</f>
        <v>12</v>
      </c>
      <c r="M13" s="38">
        <f>V*T</f>
        <v>4</v>
      </c>
      <c r="N13" s="32" t="s">
        <v>98</v>
      </c>
      <c r="O13" s="32"/>
    </row>
    <row r="14" spans="1:15" x14ac:dyDescent="0.35">
      <c r="A14" s="50" t="s">
        <v>92</v>
      </c>
      <c r="B14" s="51"/>
      <c r="C14" s="37">
        <v>15</v>
      </c>
      <c r="F14" s="34" t="s">
        <v>100</v>
      </c>
      <c r="G14" s="44">
        <f t="shared" si="0"/>
        <v>0.46180555555555558</v>
      </c>
      <c r="H14" s="39">
        <f t="shared" si="1"/>
        <v>15</v>
      </c>
      <c r="I14" s="41"/>
      <c r="J14" s="38"/>
      <c r="K14" s="38"/>
      <c r="L14" s="38"/>
      <c r="M14" s="38">
        <f>B_</f>
        <v>15</v>
      </c>
      <c r="N14" s="32" t="s">
        <v>93</v>
      </c>
      <c r="O14" s="32"/>
    </row>
    <row r="15" spans="1:15" x14ac:dyDescent="0.35">
      <c r="A15" s="50" t="s">
        <v>100</v>
      </c>
      <c r="B15" s="51"/>
      <c r="C15" s="37">
        <v>15</v>
      </c>
      <c r="E15" s="39">
        <v>8</v>
      </c>
      <c r="F15" s="34" t="s">
        <v>96</v>
      </c>
      <c r="G15" s="44">
        <f t="shared" si="0"/>
        <v>0.47222222222222227</v>
      </c>
      <c r="H15" s="39">
        <f t="shared" si="1"/>
        <v>15</v>
      </c>
      <c r="I15" s="41"/>
      <c r="J15" s="38"/>
      <c r="K15" s="38"/>
      <c r="L15" s="38"/>
      <c r="M15" s="38">
        <f>H</f>
        <v>15</v>
      </c>
      <c r="N15" s="32" t="s">
        <v>96</v>
      </c>
      <c r="O15" s="32"/>
    </row>
    <row r="16" spans="1:15" x14ac:dyDescent="0.35">
      <c r="A16" s="48" t="s">
        <v>101</v>
      </c>
      <c r="B16" s="49"/>
      <c r="C16" s="46">
        <f>G17</f>
        <v>0.49652777777777785</v>
      </c>
      <c r="E16" s="39">
        <v>9</v>
      </c>
      <c r="F16" s="34" t="s">
        <v>102</v>
      </c>
      <c r="G16" s="44">
        <f t="shared" si="0"/>
        <v>0.48263888888888895</v>
      </c>
      <c r="H16" s="39">
        <f>SUM(I16:M16)</f>
        <v>20</v>
      </c>
      <c r="I16" s="40">
        <v>1</v>
      </c>
      <c r="J16" s="38">
        <f>A</f>
        <v>2</v>
      </c>
      <c r="K16" s="38">
        <f>W</f>
        <v>5</v>
      </c>
      <c r="L16" s="38">
        <f>P*T</f>
        <v>12</v>
      </c>
      <c r="M16" s="38"/>
      <c r="N16" s="32"/>
      <c r="O16" s="32"/>
    </row>
    <row r="17" spans="1:15" x14ac:dyDescent="0.35">
      <c r="A17" s="48" t="s">
        <v>103</v>
      </c>
      <c r="B17" s="49"/>
      <c r="C17" s="47">
        <f>SUM(H3:H18)/1440</f>
        <v>0.1423611111111111</v>
      </c>
      <c r="F17" s="34" t="s">
        <v>101</v>
      </c>
      <c r="G17" s="44">
        <f t="shared" si="0"/>
        <v>0.49652777777777785</v>
      </c>
      <c r="I17" s="38"/>
      <c r="J17" s="38"/>
      <c r="K17" s="38"/>
      <c r="L17" s="38"/>
      <c r="M17" s="38"/>
      <c r="N17" s="32"/>
      <c r="O17" s="33"/>
    </row>
    <row r="18" spans="1:15" x14ac:dyDescent="0.35">
      <c r="I18" s="42"/>
      <c r="J18" s="42"/>
      <c r="K18" s="42"/>
      <c r="L18" s="42"/>
      <c r="M18" s="42"/>
      <c r="N18" s="33"/>
    </row>
  </sheetData>
  <sheetProtection sheet="1" objects="1" scenarios="1"/>
  <mergeCells count="18">
    <mergeCell ref="A1:C1"/>
    <mergeCell ref="B4:C4"/>
    <mergeCell ref="A6:C6"/>
    <mergeCell ref="E1:N1"/>
    <mergeCell ref="B2:C2"/>
    <mergeCell ref="B3:C3"/>
    <mergeCell ref="B5:C5"/>
    <mergeCell ref="A7:B7"/>
    <mergeCell ref="A8:B8"/>
    <mergeCell ref="A9:B9"/>
    <mergeCell ref="A10:B10"/>
    <mergeCell ref="A11:B11"/>
    <mergeCell ref="A17:B17"/>
    <mergeCell ref="A12:B12"/>
    <mergeCell ref="A13:B13"/>
    <mergeCell ref="A14:B14"/>
    <mergeCell ref="A15:B15"/>
    <mergeCell ref="A16:B16"/>
  </mergeCells>
  <printOptions horizontalCentered="1" gridLines="1"/>
  <pageMargins left="0.11811023622047245" right="0.11811023622047245" top="0.78740157480314965" bottom="0.78740157480314965" header="0.31496062992125984" footer="0.31496062992125984"/>
  <pageSetup paperSize="9" scale="125" orientation="landscape" horizontalDpi="0" verticalDpi="0" r:id="rId1"/>
  <headerFooter>
    <oddHeader>&amp;L&amp;12&amp;F&amp;C&amp;12&amp;A&amp;R&amp;D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4F66-4D31-4772-8423-052CB20F4828}">
  <sheetPr>
    <pageSetUpPr fitToPage="1"/>
  </sheetPr>
  <dimension ref="A1:F20"/>
  <sheetViews>
    <sheetView zoomScale="55" zoomScaleNormal="55" workbookViewId="0">
      <selection sqref="A1:D7"/>
    </sheetView>
  </sheetViews>
  <sheetFormatPr baseColWidth="10" defaultColWidth="11.453125" defaultRowHeight="14.5" x14ac:dyDescent="0.35"/>
  <cols>
    <col min="1" max="1" width="39.90625" style="24" customWidth="1"/>
    <col min="2" max="2" width="54.54296875" style="25" customWidth="1"/>
    <col min="3" max="3" width="39.90625" style="23" customWidth="1"/>
    <col min="4" max="4" width="54.36328125" style="23" customWidth="1"/>
    <col min="5" max="16384" width="11.453125" style="23"/>
  </cols>
  <sheetData>
    <row r="1" spans="1:6" s="11" customFormat="1" ht="120.5" customHeight="1" x14ac:dyDescent="0.35">
      <c r="A1" s="59" t="s">
        <v>70</v>
      </c>
      <c r="B1" s="60"/>
      <c r="C1" s="9">
        <f>'Zeitplan  teamfixx®'!G11</f>
        <v>0.41319444444444448</v>
      </c>
      <c r="D1" s="10">
        <f>'Zeitplan  teamfixx®'!H11</f>
        <v>20</v>
      </c>
    </row>
    <row r="2" spans="1:6" s="11" customFormat="1" ht="120.5" customHeight="1" x14ac:dyDescent="0.35">
      <c r="A2" s="12" t="s">
        <v>84</v>
      </c>
      <c r="B2" s="13" t="s">
        <v>104</v>
      </c>
      <c r="C2" s="9">
        <f>'Zeitplan  teamfixx®'!G12</f>
        <v>0.42708333333333337</v>
      </c>
      <c r="D2" s="10">
        <f>'Zeitplan  teamfixx®'!H12</f>
        <v>25</v>
      </c>
    </row>
    <row r="3" spans="1:6" s="16" customFormat="1" ht="120.5" customHeight="1" x14ac:dyDescent="0.35">
      <c r="A3" s="14">
        <f>'Zeitplan  teamfixx®'!G3</f>
        <v>0.35416666666666669</v>
      </c>
      <c r="B3" s="15">
        <f>SUM('Zeitplan  teamfixx®'!H3:H6)</f>
        <v>10</v>
      </c>
      <c r="C3" s="9">
        <f>'Zeitplan  teamfixx®'!G13</f>
        <v>0.44444444444444448</v>
      </c>
      <c r="D3" s="10">
        <f>'Zeitplan  teamfixx®'!H13</f>
        <v>25</v>
      </c>
    </row>
    <row r="4" spans="1:6" s="16" customFormat="1" ht="120.5" customHeight="1" x14ac:dyDescent="0.35">
      <c r="A4" s="14">
        <f>'Zeitplan  teamfixx®'!G7</f>
        <v>0.3611111111111111</v>
      </c>
      <c r="B4" s="10">
        <f>'Zeitplan  teamfixx®'!H7</f>
        <v>20</v>
      </c>
      <c r="C4" s="17">
        <f>'Zeitplan  teamfixx®'!G14</f>
        <v>0.46180555555555558</v>
      </c>
      <c r="D4" s="10">
        <f>'Zeitplan  teamfixx®'!H14</f>
        <v>15</v>
      </c>
    </row>
    <row r="5" spans="1:6" s="16" customFormat="1" ht="120.5" customHeight="1" x14ac:dyDescent="0.35">
      <c r="A5" s="14">
        <f>'Zeitplan  teamfixx®'!G8</f>
        <v>0.375</v>
      </c>
      <c r="B5" s="10">
        <f>'Zeitplan  teamfixx®'!H8</f>
        <v>20</v>
      </c>
      <c r="C5" s="9">
        <f>'Zeitplan  teamfixx®'!G15</f>
        <v>0.47222222222222227</v>
      </c>
      <c r="D5" s="10">
        <f>'Zeitplan  teamfixx®'!H15</f>
        <v>15</v>
      </c>
    </row>
    <row r="6" spans="1:6" s="16" customFormat="1" ht="120.5" customHeight="1" x14ac:dyDescent="0.35">
      <c r="A6" s="14">
        <f>'Zeitplan  teamfixx®'!G9</f>
        <v>0.3888888888888889</v>
      </c>
      <c r="B6" s="10">
        <f>'Zeitplan  teamfixx®'!H9</f>
        <v>20</v>
      </c>
      <c r="C6" s="9">
        <f>'Zeitplan  teamfixx®'!G16</f>
        <v>0.48263888888888895</v>
      </c>
      <c r="D6" s="10">
        <f>'Zeitplan  teamfixx®'!H16</f>
        <v>20</v>
      </c>
      <c r="F6" s="18"/>
    </row>
    <row r="7" spans="1:6" s="20" customFormat="1" ht="120.5" customHeight="1" x14ac:dyDescent="0.35">
      <c r="A7" s="17">
        <f>'Zeitplan  teamfixx®'!G10</f>
        <v>0.40277777777777779</v>
      </c>
      <c r="B7" s="10">
        <f>'Zeitplan  teamfixx®'!H10</f>
        <v>15</v>
      </c>
      <c r="C7" s="17">
        <f>'Zeitplan  teamfixx®'!G17</f>
        <v>0.49652777777777785</v>
      </c>
      <c r="D7" s="19"/>
    </row>
    <row r="8" spans="1:6" s="16" customFormat="1" ht="123.5" x14ac:dyDescent="0.35"/>
    <row r="9" spans="1:6" s="16" customFormat="1" ht="123.5" x14ac:dyDescent="0.35"/>
    <row r="10" spans="1:6" s="16" customFormat="1" ht="123.5" x14ac:dyDescent="0.35"/>
    <row r="11" spans="1:6" s="20" customFormat="1" ht="79" x14ac:dyDescent="0.35"/>
    <row r="12" spans="1:6" s="16" customFormat="1" ht="123.5" x14ac:dyDescent="0.35"/>
    <row r="13" spans="1:6" s="16" customFormat="1" ht="123.5" x14ac:dyDescent="0.35"/>
    <row r="14" spans="1:6" s="16" customFormat="1" ht="123.5" x14ac:dyDescent="0.35"/>
    <row r="15" spans="1:6" x14ac:dyDescent="0.35">
      <c r="A15" s="21"/>
      <c r="B15" s="22"/>
    </row>
    <row r="16" spans="1:6" x14ac:dyDescent="0.35">
      <c r="A16" s="21"/>
      <c r="B16" s="22"/>
    </row>
    <row r="17" spans="1:2" x14ac:dyDescent="0.35">
      <c r="A17" s="21"/>
      <c r="B17" s="22"/>
    </row>
    <row r="18" spans="1:2" x14ac:dyDescent="0.35">
      <c r="A18" s="21"/>
      <c r="B18" s="22"/>
    </row>
    <row r="19" spans="1:2" x14ac:dyDescent="0.35">
      <c r="A19" s="21"/>
      <c r="B19" s="22"/>
    </row>
    <row r="20" spans="1:2" x14ac:dyDescent="0.35">
      <c r="A20" s="21"/>
      <c r="B20" s="22"/>
    </row>
  </sheetData>
  <sheetProtection sheet="1" objects="1" scenarios="1"/>
  <mergeCells count="1">
    <mergeCell ref="A1:B1"/>
  </mergeCell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94" fitToWidth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13</vt:i4>
      </vt:variant>
    </vt:vector>
  </HeadingPairs>
  <TitlesOfParts>
    <vt:vector size="16" baseType="lpstr">
      <vt:lpstr>Praxistipps teamfixx®</vt:lpstr>
      <vt:lpstr>Zeitplan  teamfixx®</vt:lpstr>
      <vt:lpstr>Zeitplan Druckvorlage Flipchart</vt:lpstr>
      <vt:lpstr>'Zeitplan  teamfixx®'!A</vt:lpstr>
      <vt:lpstr>'Zeitplan  teamfixx®'!B</vt:lpstr>
      <vt:lpstr>'Zeitplan  teamfixx®'!B_</vt:lpstr>
      <vt:lpstr>'Praxistipps teamfixx®'!Druckbereich</vt:lpstr>
      <vt:lpstr>'Zeitplan  teamfixx®'!Druckbereich</vt:lpstr>
      <vt:lpstr>'Zeitplan Druckvorlage Flipchart'!Druckbereich</vt:lpstr>
      <vt:lpstr>'Praxistipps teamfixx®'!Drucktitel</vt:lpstr>
      <vt:lpstr>'Zeitplan  teamfixx®'!H</vt:lpstr>
      <vt:lpstr>'Zeitplan  teamfixx®'!P</vt:lpstr>
      <vt:lpstr>'Zeitplan  teamfixx®'!Start</vt:lpstr>
      <vt:lpstr>'Zeitplan  teamfixx®'!T</vt:lpstr>
      <vt:lpstr>'Zeitplan  teamfixx®'!V</vt:lpstr>
      <vt:lpstr>'Zeitplan  teamfixx®'!W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Robrecht</dc:creator>
  <cp:lastModifiedBy>Thomas Robrecht</cp:lastModifiedBy>
  <cp:lastPrinted>2021-06-05T10:55:37Z</cp:lastPrinted>
  <dcterms:created xsi:type="dcterms:W3CDTF">2021-06-01T02:58:25Z</dcterms:created>
  <dcterms:modified xsi:type="dcterms:W3CDTF">2021-06-08T10:47:05Z</dcterms:modified>
</cp:coreProperties>
</file>